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ASLOW AÑO 2025\COTIZACIONES\"/>
    </mc:Choice>
  </mc:AlternateContent>
  <bookViews>
    <workbookView xWindow="0" yWindow="0" windowWidth="16608" windowHeight="6456"/>
  </bookViews>
  <sheets>
    <sheet name="PRESUP 455 DON TORO" sheetId="2" r:id="rId1"/>
  </sheets>
  <definedNames>
    <definedName name="_GoBack" localSheetId="0">'PRESUP 455 DON TORO'!#REF!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2" l="1"/>
  <c r="F18" i="2" l="1"/>
  <c r="F17" i="2"/>
  <c r="F16" i="2" l="1"/>
  <c r="F20" i="2" l="1"/>
  <c r="F21" i="2" l="1"/>
  <c r="F22" i="2" l="1"/>
  <c r="F23" i="2" s="1"/>
  <c r="F24" i="2" s="1"/>
</calcChain>
</file>

<file path=xl/sharedStrings.xml><?xml version="1.0" encoding="utf-8"?>
<sst xmlns="http://schemas.openxmlformats.org/spreadsheetml/2006/main" count="42" uniqueCount="39">
  <si>
    <t>ITEM</t>
  </si>
  <si>
    <t>DESCRIPCION</t>
  </si>
  <si>
    <t>IVA</t>
  </si>
  <si>
    <t>TOTAL</t>
  </si>
  <si>
    <t>GENERALIDADES</t>
  </si>
  <si>
    <t>1.-</t>
  </si>
  <si>
    <t>2.-</t>
  </si>
  <si>
    <t xml:space="preserve">3.- </t>
  </si>
  <si>
    <t>Inicio de trabajo: A acordar una vez recibida Orden de Compra</t>
  </si>
  <si>
    <t>En caso aceptar nuestra oferta, enviar Orden de Compra a nombre de:</t>
  </si>
  <si>
    <t>Nombre: MASLOW E.I.R.L.</t>
  </si>
  <si>
    <r>
      <t xml:space="preserve">RUT: </t>
    </r>
    <r>
      <rPr>
        <sz val="10"/>
        <rFont val="Arial"/>
        <family val="2"/>
      </rPr>
      <t>76.157.251-2</t>
    </r>
  </si>
  <si>
    <r>
      <t>Giro:</t>
    </r>
    <r>
      <rPr>
        <sz val="10"/>
        <rFont val="Arial"/>
        <family val="2"/>
      </rPr>
      <t xml:space="preserve"> Servicios Integrales</t>
    </r>
  </si>
  <si>
    <r>
      <t>Fono:</t>
    </r>
    <r>
      <rPr>
        <sz val="10"/>
        <rFont val="Arial"/>
        <family val="2"/>
      </rPr>
      <t xml:space="preserve">  977744409</t>
    </r>
  </si>
  <si>
    <r>
      <rPr>
        <b/>
        <sz val="10"/>
        <rFont val="Arial"/>
        <family val="2"/>
      </rPr>
      <t>E-mail :</t>
    </r>
    <r>
      <rPr>
        <sz val="10"/>
        <rFont val="Arial"/>
        <family val="2"/>
      </rPr>
      <t xml:space="preserve"> rvargas@maslow.cl</t>
    </r>
  </si>
  <si>
    <t>ROLANDO VARGAS CAQUEO</t>
  </si>
  <si>
    <t>REPRESENTANTE LEGAL</t>
  </si>
  <si>
    <t>MASLOW E.I.R.L.</t>
  </si>
  <si>
    <t>COSTO DIRECTO</t>
  </si>
  <si>
    <t>NETO</t>
  </si>
  <si>
    <t>UNID</t>
  </si>
  <si>
    <t>CANT</t>
  </si>
  <si>
    <t xml:space="preserve">TOTAL </t>
  </si>
  <si>
    <t>gl</t>
  </si>
  <si>
    <r>
      <t>Dirección:</t>
    </r>
    <r>
      <rPr>
        <sz val="10"/>
        <rFont val="Arial"/>
        <family val="2"/>
      </rPr>
      <t xml:space="preserve"> Esmeralda 240 Pica</t>
    </r>
  </si>
  <si>
    <t>PRESUPUESTO N°454 / 2025</t>
  </si>
  <si>
    <t>SEÑORES.</t>
  </si>
  <si>
    <r>
      <t>PRESENTE</t>
    </r>
    <r>
      <rPr>
        <b/>
        <sz val="10"/>
        <rFont val="Arial"/>
        <family val="2"/>
      </rPr>
      <t>/</t>
    </r>
  </si>
  <si>
    <t>UTILIDAD 10%</t>
  </si>
  <si>
    <t xml:space="preserve">P.UNITARIO </t>
  </si>
  <si>
    <t>Vigencia de la cotización: 15 días</t>
  </si>
  <si>
    <t>RESTAURANT DON TORO</t>
  </si>
  <si>
    <t xml:space="preserve">PRESUPUESTO TABIQUERIA Y PINTADO </t>
  </si>
  <si>
    <t>Suministro de materiales y construccion de nueva tabiqueria en metalcom estructural, con planchas de OSB, posterior planchas de volcanita o yeso carton y lana mineral en capa doble, posterior empaste, lijado y pintado con esmalte al agua color negro mate</t>
  </si>
  <si>
    <t>Mano de obra</t>
  </si>
  <si>
    <t>Suministro de nueva techumbre compuesta por policarbonato color bronce, lana mineral y palnchas metañicas ,m las cuales en su interior amarradas por omegas techo en metalcon y sus correspondientes caidas de aguas.</t>
  </si>
  <si>
    <t>IQUIQUE, 22 DE ENERO 2025</t>
  </si>
  <si>
    <t>Considera 10 dias de trabajos en dependencias Playa Brava a COORDINAR LOS HORARIOS Y DIAS</t>
  </si>
  <si>
    <t>Desarme sistema electrico , movimiento de lavafondos , retiro de barra metalica adherida  a tabique, retiro de propaganda y su posterior reinstalacion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</si>
</sst>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\ * #,##0.00_-;\-&quot;$&quot;\ * #,##0.00_-;_-&quot;$&quot;\ * &quot;-&quot;??_-;_-@_-"/>
    <numFmt numFmtId="165" formatCode="#,##0;[Red]#,##0"/>
    <numFmt numFmtId="166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b/>
      <u/>
      <sz val="11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100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165" fontId="7" fillId="0" borderId="0" xfId="0" applyNumberFormat="1" applyFont="1" applyBorder="1"/>
    <xf numFmtId="0" fontId="6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4" fillId="0" borderId="0" xfId="0" applyNumberFormat="1" applyFont="1" applyBorder="1" applyAlignment="1">
      <alignment vertical="top"/>
    </xf>
    <xf numFmtId="0" fontId="4" fillId="0" borderId="0" xfId="0" applyNumberFormat="1" applyFont="1" applyBorder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4" fillId="0" borderId="0" xfId="0" quotePrefix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justify"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Alignment="1">
      <alignment vertical="top" wrapText="1"/>
    </xf>
    <xf numFmtId="165" fontId="11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/>
    <xf numFmtId="0" fontId="0" fillId="0" borderId="0" xfId="0" applyFill="1"/>
    <xf numFmtId="165" fontId="12" fillId="0" borderId="7" xfId="0" applyNumberFormat="1" applyFont="1" applyBorder="1"/>
    <xf numFmtId="165" fontId="4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/>
    <xf numFmtId="0" fontId="8" fillId="2" borderId="0" xfId="1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5" fillId="0" borderId="0" xfId="0" applyFont="1" applyBorder="1"/>
    <xf numFmtId="0" fontId="4" fillId="0" borderId="0" xfId="0" applyFont="1" applyAlignment="1">
      <alignment horizontal="right" wrapText="1"/>
    </xf>
    <xf numFmtId="0" fontId="6" fillId="0" borderId="0" xfId="0" applyFont="1"/>
    <xf numFmtId="0" fontId="0" fillId="0" borderId="0" xfId="0" applyFont="1" applyBorder="1" applyAlignment="1">
      <alignment horizontal="left" vertical="center" wrapText="1"/>
    </xf>
    <xf numFmtId="165" fontId="0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3" fontId="0" fillId="0" borderId="0" xfId="0" applyNumberFormat="1" applyFont="1" applyBorder="1"/>
    <xf numFmtId="0" fontId="0" fillId="0" borderId="0" xfId="0" applyFont="1"/>
    <xf numFmtId="165" fontId="0" fillId="0" borderId="0" xfId="0" applyNumberFormat="1" applyFont="1"/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horizontal="left" vertical="center" wrapText="1"/>
    </xf>
    <xf numFmtId="3" fontId="12" fillId="0" borderId="7" xfId="0" applyNumberFormat="1" applyFont="1" applyFill="1" applyBorder="1" applyAlignment="1">
      <alignment horizontal="right" vertical="center"/>
    </xf>
    <xf numFmtId="165" fontId="12" fillId="0" borderId="0" xfId="0" applyNumberFormat="1" applyFont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vertical="center"/>
    </xf>
    <xf numFmtId="0" fontId="7" fillId="0" borderId="3" xfId="2" applyFont="1" applyFill="1" applyBorder="1" applyAlignment="1">
      <alignment vertical="center"/>
    </xf>
    <xf numFmtId="0" fontId="1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 wrapText="1"/>
    </xf>
    <xf numFmtId="3" fontId="12" fillId="0" borderId="0" xfId="0" applyNumberFormat="1" applyFont="1" applyBorder="1" applyAlignment="1">
      <alignment vertical="top" wrapText="1"/>
    </xf>
    <xf numFmtId="166" fontId="7" fillId="0" borderId="0" xfId="1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/>
    </xf>
    <xf numFmtId="0" fontId="14" fillId="0" borderId="0" xfId="0" applyFont="1"/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49" fontId="10" fillId="3" borderId="14" xfId="0" applyNumberFormat="1" applyFont="1" applyFill="1" applyBorder="1" applyAlignment="1">
      <alignment horizontal="center" vertical="center" wrapText="1"/>
    </xf>
    <xf numFmtId="49" fontId="10" fillId="3" borderId="15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0" fontId="4" fillId="0" borderId="14" xfId="2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66" fontId="7" fillId="0" borderId="0" xfId="1" applyNumberFormat="1" applyFont="1" applyBorder="1" applyAlignment="1">
      <alignment horizontal="center" vertical="top" wrapText="1"/>
    </xf>
    <xf numFmtId="0" fontId="7" fillId="2" borderId="0" xfId="1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166" fontId="7" fillId="0" borderId="6" xfId="1" applyNumberFormat="1" applyFont="1" applyBorder="1" applyAlignment="1">
      <alignment horizontal="center" vertical="center" wrapText="1"/>
    </xf>
    <xf numFmtId="166" fontId="7" fillId="0" borderId="2" xfId="1" applyNumberFormat="1" applyFont="1" applyBorder="1" applyAlignment="1">
      <alignment horizontal="center" vertical="center" wrapText="1"/>
    </xf>
    <xf numFmtId="166" fontId="7" fillId="0" borderId="3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165" fontId="11" fillId="3" borderId="19" xfId="0" applyNumberFormat="1" applyFont="1" applyFill="1" applyBorder="1"/>
    <xf numFmtId="166" fontId="11" fillId="3" borderId="8" xfId="1" applyNumberFormat="1" applyFont="1" applyFill="1" applyBorder="1" applyAlignment="1">
      <alignment horizontal="center" vertical="top" wrapText="1"/>
    </xf>
    <xf numFmtId="166" fontId="11" fillId="3" borderId="1" xfId="1" applyNumberFormat="1" applyFont="1" applyFill="1" applyBorder="1" applyAlignment="1">
      <alignment horizontal="center" vertical="top" wrapText="1"/>
    </xf>
    <xf numFmtId="165" fontId="11" fillId="3" borderId="7" xfId="0" applyNumberFormat="1" applyFont="1" applyFill="1" applyBorder="1"/>
    <xf numFmtId="0" fontId="11" fillId="3" borderId="9" xfId="1" applyNumberFormat="1" applyFont="1" applyFill="1" applyBorder="1" applyAlignment="1">
      <alignment horizontal="center" vertical="top"/>
    </xf>
    <xf numFmtId="0" fontId="11" fillId="3" borderId="10" xfId="1" applyNumberFormat="1" applyFont="1" applyFill="1" applyBorder="1" applyAlignment="1">
      <alignment horizontal="center" vertical="top"/>
    </xf>
    <xf numFmtId="165" fontId="11" fillId="3" borderId="11" xfId="0" applyNumberFormat="1" applyFont="1" applyFill="1" applyBorder="1"/>
    <xf numFmtId="0" fontId="0" fillId="0" borderId="14" xfId="0" applyFont="1" applyFill="1" applyBorder="1" applyAlignment="1">
      <alignment horizontal="center" vertical="center"/>
    </xf>
  </cellXfs>
  <cellStyles count="3">
    <cellStyle name="Moneda" xfId="1" builtinId="4"/>
    <cellStyle name="Normal" xfId="0" builtinId="0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560070</xdr:colOff>
      <xdr:row>35</xdr:row>
      <xdr:rowOff>74295</xdr:rowOff>
    </xdr:from>
    <xdr:to>
      <xdr:col>5</xdr:col>
      <xdr:colOff>399387</xdr:colOff>
      <xdr:row>38</xdr:row>
      <xdr:rowOff>179963</xdr:rowOff>
    </xdr:to>
    <xdr:pic>
      <xdr:nvPicPr>
        <xdr:cNvPr id="2" name="1 Imagen" descr="20150707_092334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lum contrast="100000"/>
        </a:blip>
        <a:srcRect r="17508"/>
        <a:stretch>
          <a:fillRect/>
        </a:stretch>
      </xdr:blipFill>
      <xdr:spPr>
        <a:xfrm>
          <a:off x="4857750" y="7183755"/>
          <a:ext cx="1195677" cy="6543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L42"/>
  <sheetViews>
    <sheetView tabSelected="1" topLeftCell="A17" zoomScalePageLayoutView="85" workbookViewId="0">
      <selection activeCell="I16" sqref="I16"/>
    </sheetView>
  </sheetViews>
  <sheetFormatPr baseColWidth="10" defaultRowHeight="14.4" x14ac:dyDescent="0.3"/>
  <cols>
    <col min="1" max="1" width="6.6640625" customWidth="1"/>
    <col min="2" max="2" width="53.21875" customWidth="1"/>
    <col min="3" max="3" width="6.109375" style="29" customWidth="1"/>
    <col min="4" max="4" width="7.21875" style="29" customWidth="1"/>
    <col min="9" max="9" width="23.33203125" customWidth="1"/>
  </cols>
  <sheetData>
    <row r="5" spans="1:12" ht="15.6" x14ac:dyDescent="0.3">
      <c r="A5" s="80" t="s">
        <v>25</v>
      </c>
      <c r="B5" s="80"/>
      <c r="C5" s="80"/>
      <c r="D5" s="80"/>
      <c r="E5" s="80"/>
    </row>
    <row r="6" spans="1:12" ht="14.4" customHeight="1" x14ac:dyDescent="0.3">
      <c r="A6" s="84" t="s">
        <v>36</v>
      </c>
      <c r="B6" s="84"/>
      <c r="C6" s="84"/>
      <c r="D6" s="84"/>
      <c r="E6" s="84"/>
      <c r="F6" s="84"/>
    </row>
    <row r="7" spans="1:12" ht="14.4" customHeight="1" x14ac:dyDescent="0.3">
      <c r="A7" s="41"/>
      <c r="B7" s="41"/>
      <c r="C7" s="41"/>
      <c r="D7" s="41"/>
      <c r="E7" s="41"/>
      <c r="F7" s="41"/>
    </row>
    <row r="8" spans="1:12" x14ac:dyDescent="0.3">
      <c r="A8" s="1" t="s">
        <v>26</v>
      </c>
      <c r="B8" s="1"/>
      <c r="C8" s="2"/>
      <c r="D8" s="2"/>
      <c r="E8" s="3"/>
    </row>
    <row r="9" spans="1:12" x14ac:dyDescent="0.3">
      <c r="A9" s="1" t="s">
        <v>31</v>
      </c>
      <c r="B9" s="1"/>
      <c r="C9" s="2"/>
      <c r="D9" s="2"/>
      <c r="E9" s="3"/>
    </row>
    <row r="10" spans="1:12" x14ac:dyDescent="0.3">
      <c r="A10" s="42" t="s">
        <v>27</v>
      </c>
      <c r="B10" s="1"/>
      <c r="C10" s="2"/>
      <c r="D10" s="2"/>
      <c r="E10" s="3"/>
    </row>
    <row r="11" spans="1:12" ht="15" thickBot="1" x14ac:dyDescent="0.35">
      <c r="A11" s="1"/>
      <c r="B11" s="1"/>
      <c r="C11" s="2"/>
      <c r="D11" s="2"/>
      <c r="E11" s="3"/>
    </row>
    <row r="12" spans="1:12" ht="16.8" customHeight="1" thickBot="1" x14ac:dyDescent="0.35">
      <c r="A12" s="86" t="s">
        <v>32</v>
      </c>
      <c r="B12" s="87"/>
      <c r="C12" s="87"/>
      <c r="D12" s="87"/>
      <c r="E12" s="87"/>
      <c r="F12" s="88"/>
    </row>
    <row r="13" spans="1:12" x14ac:dyDescent="0.3">
      <c r="A13" s="40"/>
      <c r="B13" s="40"/>
      <c r="C13" s="2"/>
      <c r="D13" s="2"/>
      <c r="E13" s="3"/>
    </row>
    <row r="14" spans="1:12" ht="15" thickBot="1" x14ac:dyDescent="0.35">
      <c r="A14" s="85"/>
      <c r="B14" s="85"/>
      <c r="C14" s="85"/>
      <c r="D14" s="85"/>
      <c r="E14" s="85"/>
      <c r="F14" s="85"/>
    </row>
    <row r="15" spans="1:12" s="64" customFormat="1" ht="18" customHeight="1" thickBot="1" x14ac:dyDescent="0.3">
      <c r="A15" s="65" t="s">
        <v>0</v>
      </c>
      <c r="B15" s="66" t="s">
        <v>1</v>
      </c>
      <c r="C15" s="67" t="s">
        <v>20</v>
      </c>
      <c r="D15" s="67" t="s">
        <v>21</v>
      </c>
      <c r="E15" s="67" t="s">
        <v>29</v>
      </c>
      <c r="F15" s="68" t="s">
        <v>22</v>
      </c>
      <c r="H15" s="4"/>
      <c r="I15" s="4"/>
      <c r="J15" s="5"/>
      <c r="K15" s="5"/>
      <c r="L15" s="5"/>
    </row>
    <row r="16" spans="1:12" s="34" customFormat="1" ht="42.6" customHeight="1" thickBot="1" x14ac:dyDescent="0.35">
      <c r="A16" s="69">
        <v>1</v>
      </c>
      <c r="B16" s="70" t="s">
        <v>38</v>
      </c>
      <c r="C16" s="99" t="s">
        <v>23</v>
      </c>
      <c r="D16" s="72">
        <v>1</v>
      </c>
      <c r="E16" s="73">
        <v>520000</v>
      </c>
      <c r="F16" s="74">
        <f t="shared" ref="F16:F19" si="0">D16*E16</f>
        <v>520000</v>
      </c>
      <c r="G16" s="31"/>
      <c r="H16" s="36"/>
      <c r="I16" s="37"/>
      <c r="J16" s="6"/>
      <c r="K16" s="7"/>
      <c r="L16" s="36"/>
    </row>
    <row r="17" spans="1:12" s="34" customFormat="1" ht="70.8" customHeight="1" thickBot="1" x14ac:dyDescent="0.35">
      <c r="A17" s="69">
        <v>2</v>
      </c>
      <c r="B17" s="71" t="s">
        <v>33</v>
      </c>
      <c r="C17" s="99" t="s">
        <v>23</v>
      </c>
      <c r="D17" s="72">
        <v>1</v>
      </c>
      <c r="E17" s="73">
        <v>2523740</v>
      </c>
      <c r="F17" s="74">
        <f t="shared" si="0"/>
        <v>2523740</v>
      </c>
      <c r="G17" s="31"/>
      <c r="H17" s="36"/>
      <c r="I17" s="37"/>
      <c r="J17" s="6"/>
      <c r="K17" s="7"/>
      <c r="L17" s="36"/>
    </row>
    <row r="18" spans="1:12" s="34" customFormat="1" ht="64.2" customHeight="1" thickBot="1" x14ac:dyDescent="0.35">
      <c r="A18" s="69">
        <v>3</v>
      </c>
      <c r="B18" s="71" t="s">
        <v>35</v>
      </c>
      <c r="C18" s="99" t="s">
        <v>23</v>
      </c>
      <c r="D18" s="72">
        <v>1</v>
      </c>
      <c r="E18" s="73">
        <v>1391840</v>
      </c>
      <c r="F18" s="74">
        <f t="shared" si="0"/>
        <v>1391840</v>
      </c>
      <c r="G18" s="31"/>
      <c r="H18" s="36"/>
      <c r="I18" s="37"/>
      <c r="J18" s="6"/>
      <c r="K18" s="7"/>
      <c r="L18" s="36"/>
    </row>
    <row r="19" spans="1:12" s="34" customFormat="1" ht="29.4" customHeight="1" thickBot="1" x14ac:dyDescent="0.35">
      <c r="A19" s="69">
        <v>4</v>
      </c>
      <c r="B19" s="75" t="s">
        <v>34</v>
      </c>
      <c r="C19" s="99" t="s">
        <v>23</v>
      </c>
      <c r="D19" s="72">
        <v>1</v>
      </c>
      <c r="E19" s="73">
        <v>2237790</v>
      </c>
      <c r="F19" s="74">
        <f t="shared" si="0"/>
        <v>2237790</v>
      </c>
      <c r="G19" s="31"/>
      <c r="H19" s="36"/>
      <c r="I19" s="37"/>
      <c r="J19" s="6"/>
      <c r="K19" s="7"/>
      <c r="L19" s="36"/>
    </row>
    <row r="20" spans="1:12" s="46" customFormat="1" ht="17.399999999999999" customHeight="1" x14ac:dyDescent="0.3">
      <c r="A20" s="50"/>
      <c r="B20" s="43"/>
      <c r="C20" s="89" t="s">
        <v>18</v>
      </c>
      <c r="D20" s="90"/>
      <c r="E20" s="91"/>
      <c r="F20" s="92">
        <f>SUM(F16:F19)</f>
        <v>6673370</v>
      </c>
      <c r="G20" s="44"/>
      <c r="H20" s="51"/>
      <c r="I20" s="33"/>
      <c r="J20" s="45"/>
      <c r="K20" s="44"/>
      <c r="L20" s="51"/>
    </row>
    <row r="21" spans="1:12" s="48" customFormat="1" ht="18" customHeight="1" x14ac:dyDescent="0.3">
      <c r="A21" s="52"/>
      <c r="B21" s="53"/>
      <c r="C21" s="56"/>
      <c r="D21" s="57" t="s">
        <v>28</v>
      </c>
      <c r="E21" s="58"/>
      <c r="F21" s="54">
        <f>F20*10%</f>
        <v>667337</v>
      </c>
      <c r="G21" s="44"/>
      <c r="H21" s="55"/>
      <c r="I21" s="47"/>
      <c r="J21" s="45"/>
      <c r="K21" s="44"/>
      <c r="L21" s="55"/>
    </row>
    <row r="22" spans="1:12" s="48" customFormat="1" x14ac:dyDescent="0.3">
      <c r="A22" s="59"/>
      <c r="B22" s="60"/>
      <c r="C22" s="93" t="s">
        <v>19</v>
      </c>
      <c r="D22" s="94"/>
      <c r="E22" s="94"/>
      <c r="F22" s="95">
        <f>SUM(F20:F21)</f>
        <v>7340707</v>
      </c>
      <c r="G22" s="49"/>
      <c r="H22" s="59"/>
      <c r="I22" s="61"/>
      <c r="J22" s="76"/>
      <c r="K22" s="76"/>
      <c r="L22" s="10"/>
    </row>
    <row r="23" spans="1:12" s="48" customFormat="1" x14ac:dyDescent="0.3">
      <c r="A23" s="59"/>
      <c r="B23" s="60"/>
      <c r="C23" s="81" t="s">
        <v>2</v>
      </c>
      <c r="D23" s="82"/>
      <c r="E23" s="83"/>
      <c r="F23" s="35">
        <f>F22*19%</f>
        <v>1394734.33</v>
      </c>
      <c r="H23" s="59"/>
      <c r="I23" s="61"/>
      <c r="J23" s="62"/>
      <c r="K23" s="62"/>
      <c r="L23" s="10"/>
    </row>
    <row r="24" spans="1:12" s="48" customFormat="1" ht="15" thickBot="1" x14ac:dyDescent="0.35">
      <c r="A24" s="63"/>
      <c r="B24" s="60"/>
      <c r="C24" s="96" t="s">
        <v>3</v>
      </c>
      <c r="D24" s="97"/>
      <c r="E24" s="97"/>
      <c r="F24" s="98">
        <f>SUM(F22:F23)</f>
        <v>8735441.3300000001</v>
      </c>
      <c r="H24" s="63"/>
      <c r="I24" s="61"/>
      <c r="J24" s="77"/>
      <c r="K24" s="77"/>
      <c r="L24" s="10"/>
    </row>
    <row r="25" spans="1:12" x14ac:dyDescent="0.3">
      <c r="A25" s="11"/>
      <c r="B25" s="39"/>
      <c r="C25" s="38"/>
      <c r="D25" s="38"/>
      <c r="E25" s="38"/>
      <c r="F25" s="10"/>
      <c r="H25" s="11"/>
      <c r="I25" s="30"/>
      <c r="J25" s="38"/>
      <c r="K25" s="38"/>
      <c r="L25" s="10"/>
    </row>
    <row r="26" spans="1:12" x14ac:dyDescent="0.3">
      <c r="A26" s="12" t="s">
        <v>4</v>
      </c>
      <c r="B26" s="13"/>
      <c r="C26" s="14"/>
      <c r="D26" s="14"/>
      <c r="E26" s="32"/>
      <c r="I26" s="8"/>
    </row>
    <row r="27" spans="1:12" x14ac:dyDescent="0.3">
      <c r="A27" s="3"/>
      <c r="B27" s="15"/>
      <c r="C27" s="16"/>
      <c r="D27" s="16"/>
      <c r="E27" s="16"/>
      <c r="I27" s="8"/>
    </row>
    <row r="28" spans="1:12" ht="28.2" customHeight="1" x14ac:dyDescent="0.3">
      <c r="A28" s="9" t="s">
        <v>5</v>
      </c>
      <c r="B28" s="78" t="s">
        <v>37</v>
      </c>
      <c r="C28" s="78"/>
      <c r="D28" s="78"/>
      <c r="E28" s="78"/>
    </row>
    <row r="29" spans="1:12" x14ac:dyDescent="0.3">
      <c r="A29" s="9" t="s">
        <v>6</v>
      </c>
      <c r="B29" s="17" t="s">
        <v>30</v>
      </c>
      <c r="C29" s="9"/>
      <c r="D29" s="9"/>
      <c r="E29" s="17"/>
    </row>
    <row r="30" spans="1:12" x14ac:dyDescent="0.3">
      <c r="A30" s="9" t="s">
        <v>7</v>
      </c>
      <c r="B30" s="17" t="s">
        <v>8</v>
      </c>
      <c r="C30" s="9"/>
      <c r="D30" s="9"/>
      <c r="E30" s="17"/>
    </row>
    <row r="31" spans="1:12" x14ac:dyDescent="0.3">
      <c r="A31" s="9"/>
      <c r="B31" s="79" t="s">
        <v>9</v>
      </c>
      <c r="C31" s="79"/>
      <c r="D31" s="79"/>
      <c r="E31" s="79"/>
    </row>
    <row r="32" spans="1:12" x14ac:dyDescent="0.3">
      <c r="A32" s="9"/>
      <c r="B32" s="18" t="s">
        <v>10</v>
      </c>
      <c r="C32" s="19"/>
      <c r="D32" s="19"/>
      <c r="E32" s="20"/>
    </row>
    <row r="33" spans="1:5" x14ac:dyDescent="0.3">
      <c r="A33" s="9"/>
      <c r="B33" s="20" t="s">
        <v>11</v>
      </c>
      <c r="C33" s="21"/>
      <c r="D33" s="21"/>
      <c r="E33" s="22"/>
    </row>
    <row r="34" spans="1:5" x14ac:dyDescent="0.3">
      <c r="A34" s="9"/>
      <c r="B34" s="23" t="s">
        <v>24</v>
      </c>
      <c r="C34" s="24"/>
      <c r="D34" s="24"/>
      <c r="E34" s="25"/>
    </row>
    <row r="35" spans="1:5" x14ac:dyDescent="0.3">
      <c r="A35" s="3"/>
      <c r="B35" s="26" t="s">
        <v>12</v>
      </c>
      <c r="C35" s="21"/>
      <c r="D35" s="21"/>
      <c r="E35" s="22"/>
    </row>
    <row r="36" spans="1:5" x14ac:dyDescent="0.3">
      <c r="A36" s="3"/>
      <c r="B36" s="27" t="s">
        <v>13</v>
      </c>
      <c r="C36" s="21"/>
      <c r="D36" s="21"/>
      <c r="E36" s="3"/>
    </row>
    <row r="37" spans="1:5" x14ac:dyDescent="0.3">
      <c r="A37" s="3"/>
      <c r="B37" s="3" t="s">
        <v>14</v>
      </c>
      <c r="C37" s="21"/>
      <c r="D37" s="21"/>
      <c r="E37" s="3"/>
    </row>
    <row r="40" spans="1:5" x14ac:dyDescent="0.3">
      <c r="C40" s="28"/>
      <c r="D40" s="28"/>
      <c r="E40" s="28" t="s">
        <v>15</v>
      </c>
    </row>
    <row r="41" spans="1:5" x14ac:dyDescent="0.3">
      <c r="C41" s="28"/>
      <c r="D41" s="28"/>
      <c r="E41" s="28" t="s">
        <v>16</v>
      </c>
    </row>
    <row r="42" spans="1:5" x14ac:dyDescent="0.3">
      <c r="C42" s="28"/>
      <c r="D42" s="28"/>
      <c r="E42" s="28" t="s">
        <v>17</v>
      </c>
    </row>
  </sheetData>
  <mergeCells count="12">
    <mergeCell ref="J22:K22"/>
    <mergeCell ref="J24:K24"/>
    <mergeCell ref="B28:E28"/>
    <mergeCell ref="B31:E31"/>
    <mergeCell ref="A5:E5"/>
    <mergeCell ref="C23:E23"/>
    <mergeCell ref="C24:E24"/>
    <mergeCell ref="A6:F6"/>
    <mergeCell ref="A14:F14"/>
    <mergeCell ref="C20:E20"/>
    <mergeCell ref="C22:E22"/>
    <mergeCell ref="A12:F12"/>
  </mergeCells>
  <pageMargins left="0.23622047244094491" right="0.19685039370078741" top="0.74803149606299213" bottom="0.74803149606299213" header="0.31496062992125984" footer="0.31496062992125984"/>
  <pageSetup scale="81" fitToWidth="0" orientation="portrait" horizontalDpi="0" verticalDpi="0" r:id="rId1"/>
  <ignoredErrors>
    <ignoredError sqref="F2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 455 DON TORO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rolando</cp:lastModifiedBy>
  <cp:lastPrinted>2023-12-05T12:40:00Z</cp:lastPrinted>
  <dcterms:created xsi:type="dcterms:W3CDTF">2016-12-18T00:27:47Z</dcterms:created>
  <dcterms:modified xsi:type="dcterms:W3CDTF">2025-01-23T01:19:01Z</dcterms:modified>
</cp:coreProperties>
</file>